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0\林業・森林\06_那賀庁舎\02治山・林道\02林道\010　箇所別工事データ（R2以降）\R2\10　横石谷山線谷山\02　設計関係\01　設計資料\00　当初\08_工事費内訳書\"/>
    </mc:Choice>
  </mc:AlternateContent>
  <bookViews>
    <workbookView xWindow="0" yWindow="0" windowWidth="25335" windowHeight="14460"/>
  </bookViews>
  <sheets>
    <sheet name="工事費内訳書" sheetId="2" r:id="rId1"/>
  </sheets>
  <definedNames>
    <definedName name="_xlnm.Print_Area" localSheetId="0">工事費内訳書!$A$1:$G$205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工事費内訳書!$G$205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工事費内訳書!$I$205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0" i="2" l="1"/>
  <c r="G199" i="2" s="1"/>
  <c r="G198" i="2" s="1"/>
  <c r="G197" i="2" s="1"/>
  <c r="G194" i="2"/>
  <c r="G193" i="2" s="1"/>
  <c r="G192" i="2" s="1"/>
  <c r="G191" i="2" s="1"/>
  <c r="G186" i="2"/>
  <c r="G185" i="2" s="1"/>
  <c r="G169" i="2"/>
  <c r="G157" i="2"/>
  <c r="G130" i="2"/>
  <c r="G129" i="2" s="1"/>
  <c r="G122" i="2"/>
  <c r="G121" i="2"/>
  <c r="G120" i="2"/>
  <c r="G114" i="2"/>
  <c r="G113" i="2" s="1"/>
  <c r="G112" i="2" s="1"/>
  <c r="G99" i="2"/>
  <c r="G92" i="2"/>
  <c r="G91" i="2" s="1"/>
  <c r="G90" i="2" s="1"/>
  <c r="G86" i="2"/>
  <c r="G78" i="2"/>
  <c r="G70" i="2" s="1"/>
  <c r="G71" i="2"/>
  <c r="G62" i="2"/>
  <c r="G56" i="2"/>
  <c r="G55" i="2" s="1"/>
  <c r="G51" i="2"/>
  <c r="G50" i="2" s="1"/>
  <c r="G49" i="2" s="1"/>
  <c r="G41" i="2"/>
  <c r="G40" i="2"/>
  <c r="G39" i="2" s="1"/>
  <c r="G37" i="2"/>
  <c r="G33" i="2"/>
  <c r="G30" i="2"/>
  <c r="G26" i="2"/>
  <c r="G14" i="2" s="1"/>
  <c r="G13" i="2" s="1"/>
  <c r="G21" i="2"/>
  <c r="G15" i="2"/>
  <c r="G128" i="2" l="1"/>
  <c r="G127" i="2" s="1"/>
  <c r="G125" i="2" s="1"/>
  <c r="G124" i="2" s="1"/>
  <c r="G54" i="2"/>
  <c r="G12" i="2" s="1"/>
  <c r="G11" i="2" s="1"/>
  <c r="G10" i="2" s="1"/>
  <c r="G204" i="2" s="1"/>
  <c r="G205" i="2" s="1"/>
</calcChain>
</file>

<file path=xl/sharedStrings.xml><?xml version="1.0" encoding="utf-8"?>
<sst xmlns="http://schemas.openxmlformats.org/spreadsheetml/2006/main" count="405" uniqueCount="177">
  <si>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</si>
  <si>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</si>
  <si>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</si>
  <si>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</si>
  <si>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</si>
  <si>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</si>
  <si>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</si>
  <si>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</si>
  <si>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</si>
  <si>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</si>
  <si>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</si>
  <si>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</si>
  <si>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</si>
  <si>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Ｒ２那林　林開（補正）横石谷山線谷山　那賀町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</si>
  <si>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</si>
  <si>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</si>
  <si>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</si>
  <si>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</si>
  <si>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</si>
  <si>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切土　礫質土
_x000D_</t>
  </si>
  <si>
    <t>地山掘削工（床堀）
_x000D_礫質土,機械掘削</t>
  </si>
  <si>
    <t>m3</t>
  </si>
  <si>
    <t>埋戻工
_x000D_</t>
  </si>
  <si>
    <t>地山掘削工（切取）
_x000D_礫質土,機械掘削</t>
  </si>
  <si>
    <t>掘削土積込（礫質土）
_x000D_ルーズな状態の機械積込</t>
  </si>
  <si>
    <t>機械切土法面整形
_x000D_礫質土</t>
  </si>
  <si>
    <t>㎡</t>
  </si>
  <si>
    <t>切土　軟岩( I )
_x000D_</t>
  </si>
  <si>
    <t>地山掘削工（床堀）
_x000D_軟岩(Ⅰ),機械掘削</t>
  </si>
  <si>
    <t>地山掘削工（切取）
_x000D_軟岩(Ⅰ),機械掘削</t>
  </si>
  <si>
    <t>掘削土積土（軟岩(Ⅰ)）
_x000D_ルーズな状態の機械積込</t>
  </si>
  <si>
    <t>機械切土法面整形
_x000D_軟岩(Ⅰ)</t>
  </si>
  <si>
    <t>盛土
_x000D_</t>
  </si>
  <si>
    <t>機械盛土
_x000D_敷ならし締固め,機械使用</t>
  </si>
  <si>
    <t>機械運搬
_x000D_礫質土,L=0.04km</t>
  </si>
  <si>
    <t>機械運搬
_x000D_軟岩(Ⅰ),L=0.04km</t>
  </si>
  <si>
    <t>土羽工
_x000D_</t>
  </si>
  <si>
    <t>盛土法面整形（削取り整形）
_x000D_礫質土,機械使用</t>
  </si>
  <si>
    <t>植生シート　
_x000D_植生シート工,肥料袋無･人工張芝付(一重ﾈｯﾄ標準)</t>
  </si>
  <si>
    <t>捨土運搬
_x000D_</t>
  </si>
  <si>
    <t>機械運搬
_x000D_礫質土,L=24.2km</t>
  </si>
  <si>
    <t>機械運搬
_x000D_軟岩(Ⅰ),L=24.2km</t>
  </si>
  <si>
    <t>敷均し
_x000D_機械使用</t>
  </si>
  <si>
    <t>残土処理場
_x000D_</t>
  </si>
  <si>
    <t>路面工
_x000D_</t>
  </si>
  <si>
    <t>コンクリート路面工
_x000D_</t>
  </si>
  <si>
    <t>路面工（コンクリート補設）
_x000D_厚さ15cm,18-8-40(高炉),W/C≦60%</t>
  </si>
  <si>
    <t>悪路補正割増
_x000D_</t>
  </si>
  <si>
    <t>溶接金網敷設工
_x000D_￠6.0×150×150</t>
  </si>
  <si>
    <t>舗装止め丸太工（φ200mm 170タイコ）
_x000D_H170×L2,000mm,皮むき3方挽き</t>
  </si>
  <si>
    <t>ｍ</t>
  </si>
  <si>
    <t>型枠 
_x000D_均しコンクリート</t>
  </si>
  <si>
    <t>みぞ形鋼
_x000D_高125幅65厚6(mm)　13.4kg/m</t>
  </si>
  <si>
    <t>kg</t>
  </si>
  <si>
    <t>目地板
_x000D_瀝青繊維質目地板 t=10mm</t>
  </si>
  <si>
    <t>法面保護工
_x000D_</t>
  </si>
  <si>
    <t>植生マット工（腐食型）アンカー仕様L=300
_x000D_亀甲金網ﾔｼ繊維植生ﾏｯﾄW=1.0mL=10m</t>
  </si>
  <si>
    <t>特殊配合モルタル吹付工Ａ
_x000D_6kg吹き,法面整形後</t>
  </si>
  <si>
    <t>擁壁工
_x000D_</t>
  </si>
  <si>
    <t>擁壁工（補強土壁）
_x000D_NO.200+16.1～NO.202+18.1</t>
  </si>
  <si>
    <t>盛土補強材敷設締固等工
_x000D_盛土補強材T30限界強度28KN/m以上</t>
  </si>
  <si>
    <t>壁面強化材
_x000D_引張強度10kN/m以上</t>
  </si>
  <si>
    <t>ｼﾞｵﾃｷｽﾀｲﾙ工（壁面材組立、設置工）
_x000D_</t>
  </si>
  <si>
    <t>まき出し・敷均し，締固め(ｼﾞｵﾃｷｽﾀｲﾙ工) 
_x000D_</t>
  </si>
  <si>
    <t>基面整正 
_x000D_</t>
  </si>
  <si>
    <t>擁壁工（補強土壁）
_x000D_No.204+17.5～No.209</t>
  </si>
  <si>
    <t>盛土補強材敷設締固等工
_x000D_盛土補強材T35限界強度34KN/m以上</t>
  </si>
  <si>
    <t>盛土補強材敷設締固等工
_x000D_盛土補強材T40限界強度42KN/m以上</t>
  </si>
  <si>
    <t>擁壁工（コンクリート）
_x000D_No.209～No.209次BC103</t>
  </si>
  <si>
    <t>コンクリート(場所打擁壁(2))
_x000D_5m以上,一般養生,W/C≦60%,18-8-40(高炉)</t>
  </si>
  <si>
    <t>型枠 
_x000D_鉄筋･無筋構造物</t>
  </si>
  <si>
    <t>キャットウォーク
_x000D_</t>
  </si>
  <si>
    <t>硬質ポリ塩化ビニル管
_x000D_薄肉管VU　径75　 長4.0m</t>
  </si>
  <si>
    <t>本</t>
  </si>
  <si>
    <t>擁壁工（コンクリート）
_x000D_No.209次BC103～No.209次MC103</t>
  </si>
  <si>
    <t>擁壁工（コンクリート）
_x000D_No.209次MC103～N210+13.7</t>
  </si>
  <si>
    <t>重力式擁壁 
_x000D_2.0m以上5.0m以下,一般養生,W/C≦60%,18-8-40(高炉)</t>
  </si>
  <si>
    <t>基面整正
_x000D_</t>
  </si>
  <si>
    <t>排水施設工
_x000D_</t>
  </si>
  <si>
    <t>溝渠工（グレーチング）
_x000D_No.201次MC98</t>
  </si>
  <si>
    <t>鋼製グレーチング(圧接型受枠付)
_x000D_横断Ｔ－25　995×400×55</t>
  </si>
  <si>
    <t>組</t>
  </si>
  <si>
    <t>コンクリート 
_x000D_小型構造物,一般養生,18-8-40(高炉),W/C≦60%</t>
  </si>
  <si>
    <t>型枠 
_x000D_小型構造物</t>
  </si>
  <si>
    <t>基礎栗石工
_x000D_20cm,敷均し</t>
  </si>
  <si>
    <t>合成ゴムシート（遮水シート）
_x000D_厚1.5mm</t>
  </si>
  <si>
    <t>溝渠工（グレーチング）
_x000D_No.210+2.0</t>
  </si>
  <si>
    <t>鋼製グレーチング(圧接型受枠付)
_x000D_横断Ｔ－25　995×600×75</t>
  </si>
  <si>
    <t>コンクリート(受台) 
_x000D_小型構造物,一般養生,18-8-40(高炉),W/C≦60%</t>
  </si>
  <si>
    <t>型枠(受台) 
_x000D_小型構造物</t>
  </si>
  <si>
    <t>ふとんかご 
_x000D_高さ50cm×幅120cm</t>
  </si>
  <si>
    <t>コンクリート(呑口) 
_x000D_小型構造物,一般養生,18-8-40(高炉),W/C≦60%</t>
  </si>
  <si>
    <t>型枠(呑口) 
_x000D_小型構造物</t>
  </si>
  <si>
    <t>道路付属施設工
_x000D_</t>
  </si>
  <si>
    <t>ガードレール設置工
_x000D_</t>
  </si>
  <si>
    <t>ガ－ドレ－ル設置
_x000D_土中建込,塗装品C-4E,直線部,直支柱</t>
  </si>
  <si>
    <t>ガードレール設置
_x000D_土中建込,塗装品C-4E,曲線部(半径30m以下),直支柱</t>
  </si>
  <si>
    <t>ガードレール設置
_x000D_ｺﾝｸﾘｰﾄ建込,塗装品C-2B,直線部,直支柱</t>
  </si>
  <si>
    <t>ガードレール設置
_x000D_ｺﾝｸﾘｰﾄ建込,塗装品C-2B,曲線部(半径30m以下),直支柱</t>
  </si>
  <si>
    <t>鉄筋 加工（鉄筋価格含む）
_x000D_異形鉄筋13mm,鉄筋経費含む</t>
  </si>
  <si>
    <t>仮設工
_x000D_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</si>
  <si>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</si>
  <si>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</si>
  <si>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</si>
  <si>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</si>
  <si>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</si>
  <si>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</si>
  <si>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_x000D_スギ</t>
  </si>
  <si>
    <t>スギ　伐採費
_x000D_胸高直径　11cm</t>
  </si>
  <si>
    <t>スギ　伐採費
_x000D_胸高直径　12cm</t>
  </si>
  <si>
    <t>スギ　伐採費
_x000D_胸高直径　13cm</t>
  </si>
  <si>
    <t>スギ　伐採費
_x000D_胸高直径　14cm</t>
  </si>
  <si>
    <t>スギ　伐採費
_x000D_胸高直径　15cm</t>
  </si>
  <si>
    <t>スギ　伐採費
_x000D_胸高直径　16cm</t>
  </si>
  <si>
    <t>スギ　伐採費
_x000D_胸高直径　17cm</t>
  </si>
  <si>
    <t>スギ　伐採費
_x000D_胸高直径　18cm</t>
  </si>
  <si>
    <t>スギ　伐採費
_x000D_胸高直径　19cm</t>
  </si>
  <si>
    <t>スギ　伐採費
_x000D_胸高直径　20cm</t>
  </si>
  <si>
    <t>スギ　伐採費
_x000D_胸高直径　21cm</t>
  </si>
  <si>
    <t>スギ　伐採費
_x000D_胸高直径　22cm</t>
  </si>
  <si>
    <t>スギ　伐採費
_x000D_胸高直径　23cm</t>
  </si>
  <si>
    <t>スギ　伐採費
_x000D_胸高直径　24cm</t>
  </si>
  <si>
    <t>スギ　伐採費
_x000D_胸高直径　25cm</t>
  </si>
  <si>
    <t>スギ　伐採費
_x000D_胸高直径　26cm</t>
  </si>
  <si>
    <t>スギ　伐採費
_x000D_胸高直径　27cm</t>
  </si>
  <si>
    <t>スギ　伐採費
_x000D_胸高直径　28cm</t>
  </si>
  <si>
    <t>スギ　伐採費
_x000D_胸高直径　29cm</t>
  </si>
  <si>
    <t>スギ　伐採費
_x000D_胸高直径　30cm</t>
  </si>
  <si>
    <t>スギ　伐採費
_x000D_胸高直径　31cm</t>
  </si>
  <si>
    <t>スギ　伐採費
_x000D_胸高直径　32cm</t>
  </si>
  <si>
    <t>スギ　伐採費
_x000D_胸高直径　33cm</t>
  </si>
  <si>
    <t>スギ　伐採費
_x000D_胸高直径　34cm</t>
  </si>
  <si>
    <t>スギ　伐採費
_x000D_胸高直径　35cm</t>
  </si>
  <si>
    <t>スギ　伐採費
_x000D_胸高直径　36cm</t>
  </si>
  <si>
    <t>伐採費
_x000D_ヒノキ</t>
  </si>
  <si>
    <t>ヒノキ　伐採費
_x000D_胸高直径　10cm</t>
  </si>
  <si>
    <t>ヒノキ　伐採費
_x000D_胸高直径　14cm</t>
  </si>
  <si>
    <t>ヒノキ　伐採費
_x000D_胸高直径　15cm</t>
  </si>
  <si>
    <t>ヒノキ　伐採費
_x000D_胸高直径　16cm</t>
  </si>
  <si>
    <t>ヒノキ　伐採費
_x000D_胸高直径　17cm</t>
  </si>
  <si>
    <t>ヒノキ　伐採費
_x000D_胸高直径　18cm</t>
  </si>
  <si>
    <t>ヒノキ　伐採費
_x000D_胸高直径　20cm</t>
  </si>
  <si>
    <t>ヒノキ　伐採費
_x000D_胸高直径　21cm</t>
  </si>
  <si>
    <t>ヒノキ　伐採費
_x000D_胸高直径　23cm</t>
  </si>
  <si>
    <t>ヒノキ　伐採費
_x000D_胸高直径　24cm</t>
  </si>
  <si>
    <t>ヒノキ　伐採費
_x000D_胸高直径　26cm</t>
  </si>
  <si>
    <t>伐採費
_x000D_雑木</t>
  </si>
  <si>
    <t>雑木　伐採費
_x000D_胸高直径　10cm</t>
  </si>
  <si>
    <t>雑木　伐採費
_x000D_胸高直径　11cm</t>
  </si>
  <si>
    <t>雑木　伐採費
_x000D_胸高直径　12cm</t>
  </si>
  <si>
    <t>雑木　伐採費
_x000D_胸高直径　13cm</t>
  </si>
  <si>
    <t>雑木　伐採費
_x000D_胸高直径　14cm</t>
  </si>
  <si>
    <t>雑木　伐採費
_x000D_胸高直径　15cm</t>
  </si>
  <si>
    <t>雑木　伐採費
_x000D_胸高直径　16cm</t>
  </si>
  <si>
    <t>雑木　伐採費
_x000D_胸高直径　17cm</t>
  </si>
  <si>
    <t>雑木　伐採費
_x000D_胸高直径　18cm</t>
  </si>
  <si>
    <t>雑木　伐採費
_x000D_胸高直径　19cm</t>
  </si>
  <si>
    <t>雑木　伐採費
_x000D_胸高直径　20cm</t>
  </si>
  <si>
    <t>雑木　伐採費
_x000D_胸高直径　21cm</t>
  </si>
  <si>
    <t>雑木　伐採費
_x000D_胸高直径　24cm</t>
  </si>
  <si>
    <t>雑木　伐採費
_x000D_胸高直径　26cm</t>
  </si>
  <si>
    <t>雑木　伐採費
_x000D_胸高直径　30cm</t>
  </si>
  <si>
    <t>根株処理
_x000D_</t>
  </si>
  <si>
    <t>木材チップ化
_x000D_投入・破砕・チップ材仮置き</t>
  </si>
  <si>
    <t>根株運搬
_x000D_機械運搬,L=11.7km</t>
  </si>
  <si>
    <t>機械運搬
_x000D_機械運搬,L=11.7km</t>
  </si>
  <si>
    <t>丸太筋工(皮剥無　先端加工有　2本筋工)
_x000D_</t>
  </si>
  <si>
    <t>技術管理費
_x000D_</t>
  </si>
  <si>
    <t>室内土質試験　三軸圧縮試験　ＣＤ試験
_x000D_１試料につき３供試体</t>
  </si>
  <si>
    <t>試料</t>
  </si>
  <si>
    <t>室内土質試験　土粒子の密度試験
_x000D_JIS A 1202 ３個／試料</t>
  </si>
  <si>
    <t>営繕費
_x000D_</t>
  </si>
  <si>
    <t>仮設トイレ設置（洋式）
_x000D_和式トイレとの差額を計上</t>
  </si>
  <si>
    <t>月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</si>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</sst>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7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+G11+G124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+G13+G39+G49+G54+G90+G112+G120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+G15+G21+G26+G30+G33+G37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15</v>
      </c>
      <c r="F15" s="19">
        <v>1</v>
      </c>
      <c r="G15" s="20">
        <f>+G16+G17+G18+G19+G20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20</v>
      </c>
      <c r="E16" s="18" t="s">
        <v>21</v>
      </c>
      <c r="F16" s="19">
        <v>177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21</v>
      </c>
      <c r="F17" s="19">
        <v>273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21</v>
      </c>
      <c r="F18" s="19">
        <v>429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21</v>
      </c>
      <c r="F19" s="19">
        <v>252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26</v>
      </c>
      <c r="F20" s="19">
        <v>354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15</v>
      </c>
      <c r="F21" s="19">
        <v>1</v>
      </c>
      <c r="G21" s="20">
        <f>+G22+G23+G24+G25</f>
        <v>0</v>
      </c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1121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21</v>
      </c>
      <c r="F23" s="19">
        <v>1132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30</v>
      </c>
      <c r="E24" s="18" t="s">
        <v>21</v>
      </c>
      <c r="F24" s="19">
        <v>937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26</v>
      </c>
      <c r="F25" s="19">
        <v>594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15</v>
      </c>
      <c r="F26" s="19">
        <v>1</v>
      </c>
      <c r="G26" s="20">
        <f>+G27+G28+G29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21</v>
      </c>
      <c r="F27" s="19">
        <v>191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34</v>
      </c>
      <c r="E28" s="18" t="s">
        <v>21</v>
      </c>
      <c r="F28" s="19">
        <v>104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35</v>
      </c>
      <c r="E29" s="18" t="s">
        <v>21</v>
      </c>
      <c r="F29" s="19">
        <v>387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36</v>
      </c>
      <c r="E30" s="18" t="s">
        <v>15</v>
      </c>
      <c r="F30" s="19">
        <v>1</v>
      </c>
      <c r="G30" s="20">
        <f>+G31+G32</f>
        <v>0</v>
      </c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37</v>
      </c>
      <c r="E31" s="18" t="s">
        <v>26</v>
      </c>
      <c r="F31" s="19">
        <v>40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38</v>
      </c>
      <c r="E32" s="18" t="s">
        <v>26</v>
      </c>
      <c r="F32" s="19">
        <v>40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39</v>
      </c>
      <c r="E33" s="18" t="s">
        <v>15</v>
      </c>
      <c r="F33" s="19">
        <v>1</v>
      </c>
      <c r="G33" s="20">
        <f>+G34+G35+G36</f>
        <v>0</v>
      </c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40</v>
      </c>
      <c r="E34" s="18" t="s">
        <v>21</v>
      </c>
      <c r="F34" s="19">
        <v>148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41</v>
      </c>
      <c r="E35" s="18" t="s">
        <v>21</v>
      </c>
      <c r="F35" s="19">
        <v>550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42</v>
      </c>
      <c r="E36" s="18" t="s">
        <v>21</v>
      </c>
      <c r="F36" s="19">
        <v>698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43</v>
      </c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38</v>
      </c>
      <c r="E38" s="18" t="s">
        <v>26</v>
      </c>
      <c r="F38" s="19">
        <v>620.9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31" t="s">
        <v>44</v>
      </c>
      <c r="C39" s="28"/>
      <c r="D39" s="29"/>
      <c r="E39" s="18" t="s">
        <v>15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1" t="s">
        <v>44</v>
      </c>
      <c r="D40" s="29"/>
      <c r="E40" s="18" t="s">
        <v>15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45</v>
      </c>
      <c r="E41" s="18" t="s">
        <v>15</v>
      </c>
      <c r="F41" s="19">
        <v>1</v>
      </c>
      <c r="G41" s="20">
        <f>+G42+G43+G44+G45+G46+G47+G48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46</v>
      </c>
      <c r="E42" s="18" t="s">
        <v>26</v>
      </c>
      <c r="F42" s="19">
        <v>832.6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47</v>
      </c>
      <c r="E43" s="18" t="s">
        <v>21</v>
      </c>
      <c r="F43" s="19">
        <v>124.9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48</v>
      </c>
      <c r="E44" s="18" t="s">
        <v>26</v>
      </c>
      <c r="F44" s="19">
        <v>766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49</v>
      </c>
      <c r="E45" s="18" t="s">
        <v>50</v>
      </c>
      <c r="F45" s="19">
        <v>175.2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51</v>
      </c>
      <c r="E46" s="18" t="s">
        <v>26</v>
      </c>
      <c r="F46" s="19">
        <v>1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52</v>
      </c>
      <c r="E47" s="18" t="s">
        <v>53</v>
      </c>
      <c r="F47" s="19">
        <v>1031.8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54</v>
      </c>
      <c r="E48" s="18" t="s">
        <v>26</v>
      </c>
      <c r="F48" s="19">
        <v>21.7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31" t="s">
        <v>55</v>
      </c>
      <c r="C49" s="28"/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1" t="s">
        <v>55</v>
      </c>
      <c r="D50" s="29"/>
      <c r="E50" s="18" t="s">
        <v>15</v>
      </c>
      <c r="F50" s="19">
        <v>1</v>
      </c>
      <c r="G50" s="20">
        <f>+G51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2" t="s">
        <v>55</v>
      </c>
      <c r="E51" s="18" t="s">
        <v>15</v>
      </c>
      <c r="F51" s="19">
        <v>1</v>
      </c>
      <c r="G51" s="20">
        <f>+G52+G53</f>
        <v>0</v>
      </c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56</v>
      </c>
      <c r="E52" s="18" t="s">
        <v>26</v>
      </c>
      <c r="F52" s="19">
        <v>333.9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57</v>
      </c>
      <c r="E53" s="18" t="s">
        <v>26</v>
      </c>
      <c r="F53" s="19">
        <v>594.4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31" t="s">
        <v>58</v>
      </c>
      <c r="C54" s="28"/>
      <c r="D54" s="29"/>
      <c r="E54" s="18" t="s">
        <v>15</v>
      </c>
      <c r="F54" s="19">
        <v>1</v>
      </c>
      <c r="G54" s="20">
        <f>+G55+G70</f>
        <v>0</v>
      </c>
      <c r="H54" s="2"/>
      <c r="I54" s="21">
        <v>45</v>
      </c>
      <c r="J54" s="21">
        <v>2</v>
      </c>
    </row>
    <row r="55" spans="1:10" ht="42" customHeight="1">
      <c r="A55" s="16"/>
      <c r="B55" s="17"/>
      <c r="C55" s="31" t="s">
        <v>58</v>
      </c>
      <c r="D55" s="29"/>
      <c r="E55" s="18" t="s">
        <v>15</v>
      </c>
      <c r="F55" s="19">
        <v>1</v>
      </c>
      <c r="G55" s="20">
        <f>+G56+G62</f>
        <v>0</v>
      </c>
      <c r="H55" s="2"/>
      <c r="I55" s="21">
        <v>46</v>
      </c>
      <c r="J55" s="21">
        <v>3</v>
      </c>
    </row>
    <row r="56" spans="1:10" ht="42" customHeight="1">
      <c r="A56" s="16"/>
      <c r="B56" s="17"/>
      <c r="C56" s="17"/>
      <c r="D56" s="32" t="s">
        <v>59</v>
      </c>
      <c r="E56" s="18" t="s">
        <v>15</v>
      </c>
      <c r="F56" s="19">
        <v>1</v>
      </c>
      <c r="G56" s="20">
        <f>+G57+G58+G59+G60+G61</f>
        <v>0</v>
      </c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60</v>
      </c>
      <c r="E57" s="18" t="s">
        <v>26</v>
      </c>
      <c r="F57" s="19">
        <v>90.4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61</v>
      </c>
      <c r="E58" s="18" t="s">
        <v>26</v>
      </c>
      <c r="F58" s="19">
        <v>32.1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62</v>
      </c>
      <c r="E59" s="18" t="s">
        <v>26</v>
      </c>
      <c r="F59" s="19">
        <v>29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63</v>
      </c>
      <c r="E60" s="18" t="s">
        <v>21</v>
      </c>
      <c r="F60" s="19">
        <v>98.9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64</v>
      </c>
      <c r="E61" s="18" t="s">
        <v>26</v>
      </c>
      <c r="F61" s="19">
        <v>18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65</v>
      </c>
      <c r="E62" s="18" t="s">
        <v>15</v>
      </c>
      <c r="F62" s="19">
        <v>1</v>
      </c>
      <c r="G62" s="20">
        <f>+G63+G64+G65+G66+G67+G68+G69</f>
        <v>0</v>
      </c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60</v>
      </c>
      <c r="E63" s="18" t="s">
        <v>26</v>
      </c>
      <c r="F63" s="19">
        <v>797.4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66</v>
      </c>
      <c r="E64" s="18" t="s">
        <v>26</v>
      </c>
      <c r="F64" s="19">
        <v>537.20000000000005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67</v>
      </c>
      <c r="E65" s="18" t="s">
        <v>26</v>
      </c>
      <c r="F65" s="19">
        <v>180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61</v>
      </c>
      <c r="E66" s="18" t="s">
        <v>26</v>
      </c>
      <c r="F66" s="19">
        <v>273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62</v>
      </c>
      <c r="E67" s="18" t="s">
        <v>26</v>
      </c>
      <c r="F67" s="19">
        <v>382.2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63</v>
      </c>
      <c r="E68" s="18" t="s">
        <v>21</v>
      </c>
      <c r="F68" s="19">
        <v>1394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64</v>
      </c>
      <c r="E69" s="18" t="s">
        <v>26</v>
      </c>
      <c r="F69" s="19">
        <v>234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31" t="s">
        <v>58</v>
      </c>
      <c r="D70" s="29"/>
      <c r="E70" s="18" t="s">
        <v>15</v>
      </c>
      <c r="F70" s="19">
        <v>1</v>
      </c>
      <c r="G70" s="20">
        <f>+G71+G78+G86</f>
        <v>0</v>
      </c>
      <c r="H70" s="2"/>
      <c r="I70" s="21">
        <v>61</v>
      </c>
      <c r="J70" s="21">
        <v>3</v>
      </c>
    </row>
    <row r="71" spans="1:10" ht="42" customHeight="1">
      <c r="A71" s="16"/>
      <c r="B71" s="17"/>
      <c r="C71" s="17"/>
      <c r="D71" s="32" t="s">
        <v>68</v>
      </c>
      <c r="E71" s="18" t="s">
        <v>15</v>
      </c>
      <c r="F71" s="19">
        <v>1</v>
      </c>
      <c r="G71" s="20">
        <f>+G72+G73+G74+G75+G76+G77</f>
        <v>0</v>
      </c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69</v>
      </c>
      <c r="E72" s="18" t="s">
        <v>21</v>
      </c>
      <c r="F72" s="19">
        <v>60.6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47</v>
      </c>
      <c r="E73" s="18" t="s">
        <v>21</v>
      </c>
      <c r="F73" s="19">
        <v>60.6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70</v>
      </c>
      <c r="E74" s="18" t="s">
        <v>26</v>
      </c>
      <c r="F74" s="19">
        <v>81.7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71</v>
      </c>
      <c r="E75" s="18" t="s">
        <v>50</v>
      </c>
      <c r="F75" s="19">
        <v>20.100000000000001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72</v>
      </c>
      <c r="E76" s="18" t="s">
        <v>73</v>
      </c>
      <c r="F76" s="19">
        <v>6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64</v>
      </c>
      <c r="E77" s="18" t="s">
        <v>26</v>
      </c>
      <c r="F77" s="19">
        <v>19.399999999999999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74</v>
      </c>
      <c r="E78" s="18" t="s">
        <v>15</v>
      </c>
      <c r="F78" s="19">
        <v>1</v>
      </c>
      <c r="G78" s="20">
        <f>+G79+G80+G81+G82+G83+G84+G85</f>
        <v>0</v>
      </c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69</v>
      </c>
      <c r="E79" s="18" t="s">
        <v>21</v>
      </c>
      <c r="F79" s="19">
        <v>108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47</v>
      </c>
      <c r="E80" s="18" t="s">
        <v>21</v>
      </c>
      <c r="F80" s="19">
        <v>108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70</v>
      </c>
      <c r="E81" s="18" t="s">
        <v>26</v>
      </c>
      <c r="F81" s="19">
        <v>107.6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71</v>
      </c>
      <c r="E82" s="18" t="s">
        <v>50</v>
      </c>
      <c r="F82" s="19">
        <v>26.3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72</v>
      </c>
      <c r="E83" s="18" t="s">
        <v>73</v>
      </c>
      <c r="F83" s="19">
        <v>10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54</v>
      </c>
      <c r="E84" s="18" t="s">
        <v>26</v>
      </c>
      <c r="F84" s="19">
        <v>15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64</v>
      </c>
      <c r="E85" s="18" t="s">
        <v>26</v>
      </c>
      <c r="F85" s="19">
        <v>26.2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75</v>
      </c>
      <c r="E86" s="18" t="s">
        <v>15</v>
      </c>
      <c r="F86" s="19">
        <v>1</v>
      </c>
      <c r="G86" s="20">
        <f>+G87+G88+G89</f>
        <v>0</v>
      </c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76</v>
      </c>
      <c r="E87" s="18" t="s">
        <v>21</v>
      </c>
      <c r="F87" s="19">
        <v>49.4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47</v>
      </c>
      <c r="E88" s="18" t="s">
        <v>21</v>
      </c>
      <c r="F88" s="19">
        <v>49.4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77</v>
      </c>
      <c r="E89" s="18" t="s">
        <v>26</v>
      </c>
      <c r="F89" s="19">
        <v>17.100000000000001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31" t="s">
        <v>78</v>
      </c>
      <c r="C90" s="28"/>
      <c r="D90" s="29"/>
      <c r="E90" s="18" t="s">
        <v>15</v>
      </c>
      <c r="F90" s="19">
        <v>1</v>
      </c>
      <c r="G90" s="20">
        <f>+G91</f>
        <v>0</v>
      </c>
      <c r="H90" s="2"/>
      <c r="I90" s="21">
        <v>81</v>
      </c>
      <c r="J90" s="21">
        <v>2</v>
      </c>
    </row>
    <row r="91" spans="1:10" ht="42" customHeight="1">
      <c r="A91" s="16"/>
      <c r="B91" s="17"/>
      <c r="C91" s="31" t="s">
        <v>78</v>
      </c>
      <c r="D91" s="29"/>
      <c r="E91" s="18" t="s">
        <v>15</v>
      </c>
      <c r="F91" s="19">
        <v>1</v>
      </c>
      <c r="G91" s="20">
        <f>+G92+G99</f>
        <v>0</v>
      </c>
      <c r="H91" s="2"/>
      <c r="I91" s="21">
        <v>82</v>
      </c>
      <c r="J91" s="21">
        <v>3</v>
      </c>
    </row>
    <row r="92" spans="1:10" ht="42" customHeight="1">
      <c r="A92" s="16"/>
      <c r="B92" s="17"/>
      <c r="C92" s="17"/>
      <c r="D92" s="32" t="s">
        <v>79</v>
      </c>
      <c r="E92" s="18" t="s">
        <v>15</v>
      </c>
      <c r="F92" s="19">
        <v>1</v>
      </c>
      <c r="G92" s="20">
        <f>+G93+G94+G95+G96+G97+G98</f>
        <v>0</v>
      </c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80</v>
      </c>
      <c r="E93" s="18" t="s">
        <v>81</v>
      </c>
      <c r="F93" s="19">
        <v>4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82</v>
      </c>
      <c r="E94" s="18" t="s">
        <v>21</v>
      </c>
      <c r="F94" s="19">
        <v>2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47</v>
      </c>
      <c r="E95" s="18" t="s">
        <v>21</v>
      </c>
      <c r="F95" s="19">
        <v>2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83</v>
      </c>
      <c r="E96" s="18" t="s">
        <v>26</v>
      </c>
      <c r="F96" s="19">
        <v>12.9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84</v>
      </c>
      <c r="E97" s="18" t="s">
        <v>26</v>
      </c>
      <c r="F97" s="19">
        <v>6.2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85</v>
      </c>
      <c r="E98" s="18" t="s">
        <v>26</v>
      </c>
      <c r="F98" s="19">
        <v>8.1999999999999993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86</v>
      </c>
      <c r="E99" s="18" t="s">
        <v>15</v>
      </c>
      <c r="F99" s="19">
        <v>1</v>
      </c>
      <c r="G99" s="20">
        <f>+G100+G101+G102+G103+G104+G105+G106+G107+G108+G109+G110+G111</f>
        <v>0</v>
      </c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87</v>
      </c>
      <c r="E100" s="18" t="s">
        <v>81</v>
      </c>
      <c r="F100" s="19">
        <v>6</v>
      </c>
      <c r="G100" s="33"/>
      <c r="H100" s="2"/>
      <c r="I100" s="21">
        <v>91</v>
      </c>
      <c r="J100" s="21">
        <v>4</v>
      </c>
    </row>
    <row r="101" spans="1:10" ht="42" customHeight="1">
      <c r="A101" s="16"/>
      <c r="B101" s="17"/>
      <c r="C101" s="17"/>
      <c r="D101" s="32" t="s">
        <v>88</v>
      </c>
      <c r="E101" s="18" t="s">
        <v>21</v>
      </c>
      <c r="F101" s="19">
        <v>2.8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17"/>
      <c r="D102" s="32" t="s">
        <v>47</v>
      </c>
      <c r="E102" s="18" t="s">
        <v>21</v>
      </c>
      <c r="F102" s="19">
        <v>2.8</v>
      </c>
      <c r="G102" s="33"/>
      <c r="H102" s="2"/>
      <c r="I102" s="21">
        <v>93</v>
      </c>
      <c r="J102" s="21">
        <v>4</v>
      </c>
    </row>
    <row r="103" spans="1:10" ht="42" customHeight="1">
      <c r="A103" s="16"/>
      <c r="B103" s="17"/>
      <c r="C103" s="17"/>
      <c r="D103" s="32" t="s">
        <v>89</v>
      </c>
      <c r="E103" s="18" t="s">
        <v>26</v>
      </c>
      <c r="F103" s="19">
        <v>17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84</v>
      </c>
      <c r="E104" s="18" t="s">
        <v>26</v>
      </c>
      <c r="F104" s="19">
        <v>5.2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64</v>
      </c>
      <c r="E105" s="18" t="s">
        <v>26</v>
      </c>
      <c r="F105" s="19">
        <v>1.7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90</v>
      </c>
      <c r="E106" s="18" t="s">
        <v>50</v>
      </c>
      <c r="F106" s="19">
        <v>2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17"/>
      <c r="D107" s="32" t="s">
        <v>28</v>
      </c>
      <c r="E107" s="18" t="s">
        <v>21</v>
      </c>
      <c r="F107" s="19">
        <v>1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91</v>
      </c>
      <c r="E108" s="18" t="s">
        <v>21</v>
      </c>
      <c r="F108" s="19">
        <v>0.2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2" t="s">
        <v>47</v>
      </c>
      <c r="E109" s="18" t="s">
        <v>21</v>
      </c>
      <c r="F109" s="19">
        <v>0.2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2" t="s">
        <v>92</v>
      </c>
      <c r="E110" s="18" t="s">
        <v>26</v>
      </c>
      <c r="F110" s="19">
        <v>1.4</v>
      </c>
      <c r="G110" s="33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2" t="s">
        <v>64</v>
      </c>
      <c r="E111" s="18" t="s">
        <v>26</v>
      </c>
      <c r="F111" s="19">
        <v>0.6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31" t="s">
        <v>93</v>
      </c>
      <c r="C112" s="28"/>
      <c r="D112" s="29"/>
      <c r="E112" s="18" t="s">
        <v>15</v>
      </c>
      <c r="F112" s="19">
        <v>1</v>
      </c>
      <c r="G112" s="20">
        <f>+G113</f>
        <v>0</v>
      </c>
      <c r="H112" s="2"/>
      <c r="I112" s="21">
        <v>103</v>
      </c>
      <c r="J112" s="21">
        <v>2</v>
      </c>
    </row>
    <row r="113" spans="1:10" ht="42" customHeight="1">
      <c r="A113" s="16"/>
      <c r="B113" s="17"/>
      <c r="C113" s="31" t="s">
        <v>93</v>
      </c>
      <c r="D113" s="29"/>
      <c r="E113" s="18" t="s">
        <v>15</v>
      </c>
      <c r="F113" s="19">
        <v>1</v>
      </c>
      <c r="G113" s="20">
        <f>+G114</f>
        <v>0</v>
      </c>
      <c r="H113" s="2"/>
      <c r="I113" s="21">
        <v>104</v>
      </c>
      <c r="J113" s="21">
        <v>3</v>
      </c>
    </row>
    <row r="114" spans="1:10" ht="42" customHeight="1">
      <c r="A114" s="16"/>
      <c r="B114" s="17"/>
      <c r="C114" s="17"/>
      <c r="D114" s="32" t="s">
        <v>94</v>
      </c>
      <c r="E114" s="18" t="s">
        <v>15</v>
      </c>
      <c r="F114" s="19">
        <v>1</v>
      </c>
      <c r="G114" s="20">
        <f>+G115+G116+G117+G118+G119</f>
        <v>0</v>
      </c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95</v>
      </c>
      <c r="E115" s="18" t="s">
        <v>50</v>
      </c>
      <c r="F115" s="19">
        <v>86.5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96</v>
      </c>
      <c r="E116" s="18" t="s">
        <v>50</v>
      </c>
      <c r="F116" s="19">
        <v>16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97</v>
      </c>
      <c r="E117" s="18" t="s">
        <v>50</v>
      </c>
      <c r="F117" s="19">
        <v>15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2" t="s">
        <v>98</v>
      </c>
      <c r="E118" s="18" t="s">
        <v>50</v>
      </c>
      <c r="F118" s="19">
        <v>8</v>
      </c>
      <c r="G118" s="33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2" t="s">
        <v>99</v>
      </c>
      <c r="E119" s="18" t="s">
        <v>53</v>
      </c>
      <c r="F119" s="19">
        <v>35.799999999999997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31" t="s">
        <v>100</v>
      </c>
      <c r="C120" s="28"/>
      <c r="D120" s="29"/>
      <c r="E120" s="18" t="s">
        <v>15</v>
      </c>
      <c r="F120" s="19">
        <v>1</v>
      </c>
      <c r="G120" s="20">
        <f>+G121</f>
        <v>0</v>
      </c>
      <c r="H120" s="2"/>
      <c r="I120" s="21">
        <v>111</v>
      </c>
      <c r="J120" s="21">
        <v>2</v>
      </c>
    </row>
    <row r="121" spans="1:10" ht="42" customHeight="1">
      <c r="A121" s="16"/>
      <c r="B121" s="17"/>
      <c r="C121" s="31" t="s">
        <v>100</v>
      </c>
      <c r="D121" s="29"/>
      <c r="E121" s="18" t="s">
        <v>15</v>
      </c>
      <c r="F121" s="19">
        <v>1</v>
      </c>
      <c r="G121" s="20">
        <f>+G122</f>
        <v>0</v>
      </c>
      <c r="H121" s="2"/>
      <c r="I121" s="21">
        <v>112</v>
      </c>
      <c r="J121" s="21">
        <v>3</v>
      </c>
    </row>
    <row r="122" spans="1:10" ht="42" customHeight="1">
      <c r="A122" s="16"/>
      <c r="B122" s="17"/>
      <c r="C122" s="17"/>
      <c r="D122" s="32" t="s">
        <v>100</v>
      </c>
      <c r="E122" s="18" t="s">
        <v>15</v>
      </c>
      <c r="F122" s="19">
        <v>1</v>
      </c>
      <c r="G122" s="20">
        <f>+G123</f>
        <v>0</v>
      </c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2" t="s">
        <v>101</v>
      </c>
      <c r="E123" s="18" t="s">
        <v>50</v>
      </c>
      <c r="F123" s="19">
        <v>129.9</v>
      </c>
      <c r="G123" s="33"/>
      <c r="H123" s="2"/>
      <c r="I123" s="21">
        <v>114</v>
      </c>
      <c r="J123" s="21">
        <v>4</v>
      </c>
    </row>
    <row r="124" spans="1:10" ht="42" customHeight="1">
      <c r="A124" s="30" t="s">
        <v>102</v>
      </c>
      <c r="B124" s="28"/>
      <c r="C124" s="28"/>
      <c r="D124" s="29"/>
      <c r="E124" s="18" t="s">
        <v>15</v>
      </c>
      <c r="F124" s="19">
        <v>1</v>
      </c>
      <c r="G124" s="20">
        <f>+G125+G202</f>
        <v>0</v>
      </c>
      <c r="H124" s="2"/>
      <c r="I124" s="21">
        <v>115</v>
      </c>
      <c r="J124" s="21"/>
    </row>
    <row r="125" spans="1:10" ht="42" customHeight="1">
      <c r="A125" s="30" t="s">
        <v>103</v>
      </c>
      <c r="B125" s="28"/>
      <c r="C125" s="28"/>
      <c r="D125" s="29"/>
      <c r="E125" s="18" t="s">
        <v>15</v>
      </c>
      <c r="F125" s="19">
        <v>1</v>
      </c>
      <c r="G125" s="20">
        <f>+G126+G127+G191+G197</f>
        <v>0</v>
      </c>
      <c r="H125" s="2"/>
      <c r="I125" s="21">
        <v>116</v>
      </c>
      <c r="J125" s="21">
        <v>200</v>
      </c>
    </row>
    <row r="126" spans="1:10" ht="42" customHeight="1">
      <c r="A126" s="30" t="s">
        <v>104</v>
      </c>
      <c r="B126" s="28"/>
      <c r="C126" s="28"/>
      <c r="D126" s="29"/>
      <c r="E126" s="18" t="s">
        <v>15</v>
      </c>
      <c r="F126" s="19">
        <v>1</v>
      </c>
      <c r="G126" s="33"/>
      <c r="H126" s="2"/>
      <c r="I126" s="21">
        <v>117</v>
      </c>
      <c r="J126" s="21"/>
    </row>
    <row r="127" spans="1:10" ht="42" customHeight="1">
      <c r="A127" s="30" t="s">
        <v>105</v>
      </c>
      <c r="B127" s="28"/>
      <c r="C127" s="28"/>
      <c r="D127" s="29"/>
      <c r="E127" s="18" t="s">
        <v>15</v>
      </c>
      <c r="F127" s="19">
        <v>1</v>
      </c>
      <c r="G127" s="20">
        <f>+G128</f>
        <v>0</v>
      </c>
      <c r="H127" s="2"/>
      <c r="I127" s="21">
        <v>118</v>
      </c>
      <c r="J127" s="21">
        <v>1</v>
      </c>
    </row>
    <row r="128" spans="1:10" ht="42" customHeight="1">
      <c r="A128" s="16"/>
      <c r="B128" s="31" t="s">
        <v>106</v>
      </c>
      <c r="C128" s="28"/>
      <c r="D128" s="29"/>
      <c r="E128" s="18" t="s">
        <v>15</v>
      </c>
      <c r="F128" s="19">
        <v>1</v>
      </c>
      <c r="G128" s="20">
        <f>+G129+G185</f>
        <v>0</v>
      </c>
      <c r="H128" s="2"/>
      <c r="I128" s="21">
        <v>119</v>
      </c>
      <c r="J128" s="21">
        <v>2</v>
      </c>
    </row>
    <row r="129" spans="1:10" ht="42" customHeight="1">
      <c r="A129" s="16"/>
      <c r="B129" s="17"/>
      <c r="C129" s="31" t="s">
        <v>106</v>
      </c>
      <c r="D129" s="29"/>
      <c r="E129" s="18" t="s">
        <v>15</v>
      </c>
      <c r="F129" s="19">
        <v>1</v>
      </c>
      <c r="G129" s="20">
        <f>+G130+G157+G169</f>
        <v>0</v>
      </c>
      <c r="H129" s="2"/>
      <c r="I129" s="21">
        <v>120</v>
      </c>
      <c r="J129" s="21">
        <v>3</v>
      </c>
    </row>
    <row r="130" spans="1:10" ht="42" customHeight="1">
      <c r="A130" s="16"/>
      <c r="B130" s="17"/>
      <c r="C130" s="17"/>
      <c r="D130" s="32" t="s">
        <v>107</v>
      </c>
      <c r="E130" s="18" t="s">
        <v>15</v>
      </c>
      <c r="F130" s="19">
        <v>1</v>
      </c>
      <c r="G130" s="20">
        <f>+G131+G132+G133+G134+G135+G136+G137+G138+G139+G140+G141+G142+G143+G144+G145+G146+G147+G148+G149+G150+G151+G152+G153+G154+G155+G156</f>
        <v>0</v>
      </c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17"/>
      <c r="D131" s="32" t="s">
        <v>108</v>
      </c>
      <c r="E131" s="18" t="s">
        <v>73</v>
      </c>
      <c r="F131" s="19">
        <v>1</v>
      </c>
      <c r="G131" s="33"/>
      <c r="H131" s="2"/>
      <c r="I131" s="21">
        <v>122</v>
      </c>
      <c r="J131" s="21">
        <v>4</v>
      </c>
    </row>
    <row r="132" spans="1:10" ht="42" customHeight="1">
      <c r="A132" s="16"/>
      <c r="B132" s="17"/>
      <c r="C132" s="17"/>
      <c r="D132" s="32" t="s">
        <v>109</v>
      </c>
      <c r="E132" s="18" t="s">
        <v>73</v>
      </c>
      <c r="F132" s="19">
        <v>4</v>
      </c>
      <c r="G132" s="33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2" t="s">
        <v>110</v>
      </c>
      <c r="E133" s="18" t="s">
        <v>73</v>
      </c>
      <c r="F133" s="19">
        <v>1</v>
      </c>
      <c r="G133" s="33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17"/>
      <c r="D134" s="32" t="s">
        <v>111</v>
      </c>
      <c r="E134" s="18" t="s">
        <v>73</v>
      </c>
      <c r="F134" s="19">
        <v>3</v>
      </c>
      <c r="G134" s="33"/>
      <c r="H134" s="2"/>
      <c r="I134" s="21">
        <v>125</v>
      </c>
      <c r="J134" s="21">
        <v>4</v>
      </c>
    </row>
    <row r="135" spans="1:10" ht="42" customHeight="1">
      <c r="A135" s="16"/>
      <c r="B135" s="17"/>
      <c r="C135" s="17"/>
      <c r="D135" s="32" t="s">
        <v>112</v>
      </c>
      <c r="E135" s="18" t="s">
        <v>73</v>
      </c>
      <c r="F135" s="19">
        <v>5</v>
      </c>
      <c r="G135" s="33"/>
      <c r="H135" s="2"/>
      <c r="I135" s="21">
        <v>126</v>
      </c>
      <c r="J135" s="21">
        <v>4</v>
      </c>
    </row>
    <row r="136" spans="1:10" ht="42" customHeight="1">
      <c r="A136" s="16"/>
      <c r="B136" s="17"/>
      <c r="C136" s="17"/>
      <c r="D136" s="32" t="s">
        <v>113</v>
      </c>
      <c r="E136" s="18" t="s">
        <v>73</v>
      </c>
      <c r="F136" s="19">
        <v>4</v>
      </c>
      <c r="G136" s="33"/>
      <c r="H136" s="2"/>
      <c r="I136" s="21">
        <v>127</v>
      </c>
      <c r="J136" s="21">
        <v>4</v>
      </c>
    </row>
    <row r="137" spans="1:10" ht="42" customHeight="1">
      <c r="A137" s="16"/>
      <c r="B137" s="17"/>
      <c r="C137" s="17"/>
      <c r="D137" s="32" t="s">
        <v>114</v>
      </c>
      <c r="E137" s="18" t="s">
        <v>73</v>
      </c>
      <c r="F137" s="19">
        <v>8</v>
      </c>
      <c r="G137" s="33"/>
      <c r="H137" s="2"/>
      <c r="I137" s="21">
        <v>128</v>
      </c>
      <c r="J137" s="21">
        <v>4</v>
      </c>
    </row>
    <row r="138" spans="1:10" ht="42" customHeight="1">
      <c r="A138" s="16"/>
      <c r="B138" s="17"/>
      <c r="C138" s="17"/>
      <c r="D138" s="32" t="s">
        <v>115</v>
      </c>
      <c r="E138" s="18" t="s">
        <v>73</v>
      </c>
      <c r="F138" s="19">
        <v>10</v>
      </c>
      <c r="G138" s="33"/>
      <c r="H138" s="2"/>
      <c r="I138" s="21">
        <v>129</v>
      </c>
      <c r="J138" s="21">
        <v>4</v>
      </c>
    </row>
    <row r="139" spans="1:10" ht="42" customHeight="1">
      <c r="A139" s="16"/>
      <c r="B139" s="17"/>
      <c r="C139" s="17"/>
      <c r="D139" s="32" t="s">
        <v>116</v>
      </c>
      <c r="E139" s="18" t="s">
        <v>73</v>
      </c>
      <c r="F139" s="19">
        <v>12</v>
      </c>
      <c r="G139" s="33"/>
      <c r="H139" s="2"/>
      <c r="I139" s="21">
        <v>130</v>
      </c>
      <c r="J139" s="21">
        <v>4</v>
      </c>
    </row>
    <row r="140" spans="1:10" ht="42" customHeight="1">
      <c r="A140" s="16"/>
      <c r="B140" s="17"/>
      <c r="C140" s="17"/>
      <c r="D140" s="32" t="s">
        <v>117</v>
      </c>
      <c r="E140" s="18" t="s">
        <v>73</v>
      </c>
      <c r="F140" s="19">
        <v>21</v>
      </c>
      <c r="G140" s="33"/>
      <c r="H140" s="2"/>
      <c r="I140" s="21">
        <v>131</v>
      </c>
      <c r="J140" s="21">
        <v>4</v>
      </c>
    </row>
    <row r="141" spans="1:10" ht="42" customHeight="1">
      <c r="A141" s="16"/>
      <c r="B141" s="17"/>
      <c r="C141" s="17"/>
      <c r="D141" s="32" t="s">
        <v>118</v>
      </c>
      <c r="E141" s="18" t="s">
        <v>73</v>
      </c>
      <c r="F141" s="19">
        <v>23</v>
      </c>
      <c r="G141" s="33"/>
      <c r="H141" s="2"/>
      <c r="I141" s="21">
        <v>132</v>
      </c>
      <c r="J141" s="21">
        <v>4</v>
      </c>
    </row>
    <row r="142" spans="1:10" ht="42" customHeight="1">
      <c r="A142" s="16"/>
      <c r="B142" s="17"/>
      <c r="C142" s="17"/>
      <c r="D142" s="32" t="s">
        <v>119</v>
      </c>
      <c r="E142" s="18" t="s">
        <v>73</v>
      </c>
      <c r="F142" s="19">
        <v>33</v>
      </c>
      <c r="G142" s="33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17"/>
      <c r="D143" s="32" t="s">
        <v>120</v>
      </c>
      <c r="E143" s="18" t="s">
        <v>73</v>
      </c>
      <c r="F143" s="19">
        <v>20</v>
      </c>
      <c r="G143" s="33"/>
      <c r="H143" s="2"/>
      <c r="I143" s="21">
        <v>134</v>
      </c>
      <c r="J143" s="21">
        <v>4</v>
      </c>
    </row>
    <row r="144" spans="1:10" ht="42" customHeight="1">
      <c r="A144" s="16"/>
      <c r="B144" s="17"/>
      <c r="C144" s="17"/>
      <c r="D144" s="32" t="s">
        <v>121</v>
      </c>
      <c r="E144" s="18" t="s">
        <v>73</v>
      </c>
      <c r="F144" s="19">
        <v>23</v>
      </c>
      <c r="G144" s="33"/>
      <c r="H144" s="2"/>
      <c r="I144" s="21">
        <v>135</v>
      </c>
      <c r="J144" s="21">
        <v>4</v>
      </c>
    </row>
    <row r="145" spans="1:10" ht="42" customHeight="1">
      <c r="A145" s="16"/>
      <c r="B145" s="17"/>
      <c r="C145" s="17"/>
      <c r="D145" s="32" t="s">
        <v>122</v>
      </c>
      <c r="E145" s="18" t="s">
        <v>73</v>
      </c>
      <c r="F145" s="19">
        <v>16</v>
      </c>
      <c r="G145" s="33"/>
      <c r="H145" s="2"/>
      <c r="I145" s="21">
        <v>136</v>
      </c>
      <c r="J145" s="21">
        <v>4</v>
      </c>
    </row>
    <row r="146" spans="1:10" ht="42" customHeight="1">
      <c r="A146" s="16"/>
      <c r="B146" s="17"/>
      <c r="C146" s="17"/>
      <c r="D146" s="32" t="s">
        <v>123</v>
      </c>
      <c r="E146" s="18" t="s">
        <v>73</v>
      </c>
      <c r="F146" s="19">
        <v>23</v>
      </c>
      <c r="G146" s="33"/>
      <c r="H146" s="2"/>
      <c r="I146" s="21">
        <v>137</v>
      </c>
      <c r="J146" s="21">
        <v>4</v>
      </c>
    </row>
    <row r="147" spans="1:10" ht="42" customHeight="1">
      <c r="A147" s="16"/>
      <c r="B147" s="17"/>
      <c r="C147" s="17"/>
      <c r="D147" s="32" t="s">
        <v>124</v>
      </c>
      <c r="E147" s="18" t="s">
        <v>73</v>
      </c>
      <c r="F147" s="19">
        <v>10</v>
      </c>
      <c r="G147" s="33"/>
      <c r="H147" s="2"/>
      <c r="I147" s="21">
        <v>138</v>
      </c>
      <c r="J147" s="21">
        <v>4</v>
      </c>
    </row>
    <row r="148" spans="1:10" ht="42" customHeight="1">
      <c r="A148" s="16"/>
      <c r="B148" s="17"/>
      <c r="C148" s="17"/>
      <c r="D148" s="32" t="s">
        <v>125</v>
      </c>
      <c r="E148" s="18" t="s">
        <v>73</v>
      </c>
      <c r="F148" s="19">
        <v>6</v>
      </c>
      <c r="G148" s="33"/>
      <c r="H148" s="2"/>
      <c r="I148" s="21">
        <v>139</v>
      </c>
      <c r="J148" s="21">
        <v>4</v>
      </c>
    </row>
    <row r="149" spans="1:10" ht="42" customHeight="1">
      <c r="A149" s="16"/>
      <c r="B149" s="17"/>
      <c r="C149" s="17"/>
      <c r="D149" s="32" t="s">
        <v>126</v>
      </c>
      <c r="E149" s="18" t="s">
        <v>73</v>
      </c>
      <c r="F149" s="19">
        <v>6</v>
      </c>
      <c r="G149" s="33"/>
      <c r="H149" s="2"/>
      <c r="I149" s="21">
        <v>140</v>
      </c>
      <c r="J149" s="21">
        <v>4</v>
      </c>
    </row>
    <row r="150" spans="1:10" ht="42" customHeight="1">
      <c r="A150" s="16"/>
      <c r="B150" s="17"/>
      <c r="C150" s="17"/>
      <c r="D150" s="32" t="s">
        <v>127</v>
      </c>
      <c r="E150" s="18" t="s">
        <v>73</v>
      </c>
      <c r="F150" s="19">
        <v>8</v>
      </c>
      <c r="G150" s="33"/>
      <c r="H150" s="2"/>
      <c r="I150" s="21">
        <v>141</v>
      </c>
      <c r="J150" s="21">
        <v>4</v>
      </c>
    </row>
    <row r="151" spans="1:10" ht="42" customHeight="1">
      <c r="A151" s="16"/>
      <c r="B151" s="17"/>
      <c r="C151" s="17"/>
      <c r="D151" s="32" t="s">
        <v>128</v>
      </c>
      <c r="E151" s="18" t="s">
        <v>73</v>
      </c>
      <c r="F151" s="19">
        <v>8</v>
      </c>
      <c r="G151" s="33"/>
      <c r="H151" s="2"/>
      <c r="I151" s="21">
        <v>142</v>
      </c>
      <c r="J151" s="21">
        <v>4</v>
      </c>
    </row>
    <row r="152" spans="1:10" ht="42" customHeight="1">
      <c r="A152" s="16"/>
      <c r="B152" s="17"/>
      <c r="C152" s="17"/>
      <c r="D152" s="32" t="s">
        <v>129</v>
      </c>
      <c r="E152" s="18" t="s">
        <v>73</v>
      </c>
      <c r="F152" s="19">
        <v>3</v>
      </c>
      <c r="G152" s="33"/>
      <c r="H152" s="2"/>
      <c r="I152" s="21">
        <v>143</v>
      </c>
      <c r="J152" s="21">
        <v>4</v>
      </c>
    </row>
    <row r="153" spans="1:10" ht="42" customHeight="1">
      <c r="A153" s="16"/>
      <c r="B153" s="17"/>
      <c r="C153" s="17"/>
      <c r="D153" s="32" t="s">
        <v>130</v>
      </c>
      <c r="E153" s="18" t="s">
        <v>73</v>
      </c>
      <c r="F153" s="19">
        <v>4</v>
      </c>
      <c r="G153" s="33"/>
      <c r="H153" s="2"/>
      <c r="I153" s="21">
        <v>144</v>
      </c>
      <c r="J153" s="21">
        <v>4</v>
      </c>
    </row>
    <row r="154" spans="1:10" ht="42" customHeight="1">
      <c r="A154" s="16"/>
      <c r="B154" s="17"/>
      <c r="C154" s="17"/>
      <c r="D154" s="32" t="s">
        <v>131</v>
      </c>
      <c r="E154" s="18" t="s">
        <v>73</v>
      </c>
      <c r="F154" s="19">
        <v>1</v>
      </c>
      <c r="G154" s="33"/>
      <c r="H154" s="2"/>
      <c r="I154" s="21">
        <v>145</v>
      </c>
      <c r="J154" s="21">
        <v>4</v>
      </c>
    </row>
    <row r="155" spans="1:10" ht="42" customHeight="1">
      <c r="A155" s="16"/>
      <c r="B155" s="17"/>
      <c r="C155" s="17"/>
      <c r="D155" s="32" t="s">
        <v>132</v>
      </c>
      <c r="E155" s="18" t="s">
        <v>73</v>
      </c>
      <c r="F155" s="19">
        <v>2</v>
      </c>
      <c r="G155" s="33"/>
      <c r="H155" s="2"/>
      <c r="I155" s="21">
        <v>146</v>
      </c>
      <c r="J155" s="21">
        <v>4</v>
      </c>
    </row>
    <row r="156" spans="1:10" ht="42" customHeight="1">
      <c r="A156" s="16"/>
      <c r="B156" s="17"/>
      <c r="C156" s="17"/>
      <c r="D156" s="32" t="s">
        <v>133</v>
      </c>
      <c r="E156" s="18" t="s">
        <v>73</v>
      </c>
      <c r="F156" s="19">
        <v>1</v>
      </c>
      <c r="G156" s="33"/>
      <c r="H156" s="2"/>
      <c r="I156" s="21">
        <v>147</v>
      </c>
      <c r="J156" s="21">
        <v>4</v>
      </c>
    </row>
    <row r="157" spans="1:10" ht="42" customHeight="1">
      <c r="A157" s="16"/>
      <c r="B157" s="17"/>
      <c r="C157" s="17"/>
      <c r="D157" s="32" t="s">
        <v>134</v>
      </c>
      <c r="E157" s="18" t="s">
        <v>15</v>
      </c>
      <c r="F157" s="19">
        <v>1</v>
      </c>
      <c r="G157" s="20">
        <f>+G158+G159+G160+G161+G162+G163+G164+G165+G166+G167+G168</f>
        <v>0</v>
      </c>
      <c r="H157" s="2"/>
      <c r="I157" s="21">
        <v>148</v>
      </c>
      <c r="J157" s="21">
        <v>4</v>
      </c>
    </row>
    <row r="158" spans="1:10" ht="42" customHeight="1">
      <c r="A158" s="16"/>
      <c r="B158" s="17"/>
      <c r="C158" s="17"/>
      <c r="D158" s="32" t="s">
        <v>135</v>
      </c>
      <c r="E158" s="18" t="s">
        <v>73</v>
      </c>
      <c r="F158" s="19">
        <v>1</v>
      </c>
      <c r="G158" s="33"/>
      <c r="H158" s="2"/>
      <c r="I158" s="21">
        <v>149</v>
      </c>
      <c r="J158" s="21">
        <v>4</v>
      </c>
    </row>
    <row r="159" spans="1:10" ht="42" customHeight="1">
      <c r="A159" s="16"/>
      <c r="B159" s="17"/>
      <c r="C159" s="17"/>
      <c r="D159" s="32" t="s">
        <v>136</v>
      </c>
      <c r="E159" s="18" t="s">
        <v>73</v>
      </c>
      <c r="F159" s="19">
        <v>3</v>
      </c>
      <c r="G159" s="33"/>
      <c r="H159" s="2"/>
      <c r="I159" s="21">
        <v>150</v>
      </c>
      <c r="J159" s="21">
        <v>4</v>
      </c>
    </row>
    <row r="160" spans="1:10" ht="42" customHeight="1">
      <c r="A160" s="16"/>
      <c r="B160" s="17"/>
      <c r="C160" s="17"/>
      <c r="D160" s="32" t="s">
        <v>137</v>
      </c>
      <c r="E160" s="18" t="s">
        <v>73</v>
      </c>
      <c r="F160" s="19">
        <v>1</v>
      </c>
      <c r="G160" s="33"/>
      <c r="H160" s="2"/>
      <c r="I160" s="21">
        <v>151</v>
      </c>
      <c r="J160" s="21">
        <v>4</v>
      </c>
    </row>
    <row r="161" spans="1:10" ht="42" customHeight="1">
      <c r="A161" s="16"/>
      <c r="B161" s="17"/>
      <c r="C161" s="17"/>
      <c r="D161" s="32" t="s">
        <v>138</v>
      </c>
      <c r="E161" s="18" t="s">
        <v>73</v>
      </c>
      <c r="F161" s="19">
        <v>5</v>
      </c>
      <c r="G161" s="33"/>
      <c r="H161" s="2"/>
      <c r="I161" s="21">
        <v>152</v>
      </c>
      <c r="J161" s="21">
        <v>4</v>
      </c>
    </row>
    <row r="162" spans="1:10" ht="42" customHeight="1">
      <c r="A162" s="16"/>
      <c r="B162" s="17"/>
      <c r="C162" s="17"/>
      <c r="D162" s="32" t="s">
        <v>139</v>
      </c>
      <c r="E162" s="18" t="s">
        <v>73</v>
      </c>
      <c r="F162" s="19">
        <v>4</v>
      </c>
      <c r="G162" s="33"/>
      <c r="H162" s="2"/>
      <c r="I162" s="21">
        <v>153</v>
      </c>
      <c r="J162" s="21">
        <v>4</v>
      </c>
    </row>
    <row r="163" spans="1:10" ht="42" customHeight="1">
      <c r="A163" s="16"/>
      <c r="B163" s="17"/>
      <c r="C163" s="17"/>
      <c r="D163" s="32" t="s">
        <v>140</v>
      </c>
      <c r="E163" s="18" t="s">
        <v>73</v>
      </c>
      <c r="F163" s="19">
        <v>4</v>
      </c>
      <c r="G163" s="33"/>
      <c r="H163" s="2"/>
      <c r="I163" s="21">
        <v>154</v>
      </c>
      <c r="J163" s="21">
        <v>4</v>
      </c>
    </row>
    <row r="164" spans="1:10" ht="42" customHeight="1">
      <c r="A164" s="16"/>
      <c r="B164" s="17"/>
      <c r="C164" s="17"/>
      <c r="D164" s="32" t="s">
        <v>141</v>
      </c>
      <c r="E164" s="18" t="s">
        <v>73</v>
      </c>
      <c r="F164" s="19">
        <v>3</v>
      </c>
      <c r="G164" s="33"/>
      <c r="H164" s="2"/>
      <c r="I164" s="21">
        <v>155</v>
      </c>
      <c r="J164" s="21">
        <v>4</v>
      </c>
    </row>
    <row r="165" spans="1:10" ht="42" customHeight="1">
      <c r="A165" s="16"/>
      <c r="B165" s="17"/>
      <c r="C165" s="17"/>
      <c r="D165" s="32" t="s">
        <v>142</v>
      </c>
      <c r="E165" s="18" t="s">
        <v>73</v>
      </c>
      <c r="F165" s="19">
        <v>3</v>
      </c>
      <c r="G165" s="33"/>
      <c r="H165" s="2"/>
      <c r="I165" s="21">
        <v>156</v>
      </c>
      <c r="J165" s="21">
        <v>4</v>
      </c>
    </row>
    <row r="166" spans="1:10" ht="42" customHeight="1">
      <c r="A166" s="16"/>
      <c r="B166" s="17"/>
      <c r="C166" s="17"/>
      <c r="D166" s="32" t="s">
        <v>143</v>
      </c>
      <c r="E166" s="18" t="s">
        <v>73</v>
      </c>
      <c r="F166" s="19">
        <v>2</v>
      </c>
      <c r="G166" s="33"/>
      <c r="H166" s="2"/>
      <c r="I166" s="21">
        <v>157</v>
      </c>
      <c r="J166" s="21">
        <v>4</v>
      </c>
    </row>
    <row r="167" spans="1:10" ht="42" customHeight="1">
      <c r="A167" s="16"/>
      <c r="B167" s="17"/>
      <c r="C167" s="17"/>
      <c r="D167" s="32" t="s">
        <v>144</v>
      </c>
      <c r="E167" s="18" t="s">
        <v>73</v>
      </c>
      <c r="F167" s="19">
        <v>1</v>
      </c>
      <c r="G167" s="33"/>
      <c r="H167" s="2"/>
      <c r="I167" s="21">
        <v>158</v>
      </c>
      <c r="J167" s="21">
        <v>4</v>
      </c>
    </row>
    <row r="168" spans="1:10" ht="42" customHeight="1">
      <c r="A168" s="16"/>
      <c r="B168" s="17"/>
      <c r="C168" s="17"/>
      <c r="D168" s="32" t="s">
        <v>145</v>
      </c>
      <c r="E168" s="18" t="s">
        <v>73</v>
      </c>
      <c r="F168" s="19">
        <v>1</v>
      </c>
      <c r="G168" s="33"/>
      <c r="H168" s="2"/>
      <c r="I168" s="21">
        <v>159</v>
      </c>
      <c r="J168" s="21">
        <v>4</v>
      </c>
    </row>
    <row r="169" spans="1:10" ht="42" customHeight="1">
      <c r="A169" s="16"/>
      <c r="B169" s="17"/>
      <c r="C169" s="17"/>
      <c r="D169" s="32" t="s">
        <v>146</v>
      </c>
      <c r="E169" s="18" t="s">
        <v>15</v>
      </c>
      <c r="F169" s="19">
        <v>1</v>
      </c>
      <c r="G169" s="20">
        <f>+G170+G171+G172+G173+G174+G175+G176+G177+G178+G179+G180+G181+G182+G183+G184</f>
        <v>0</v>
      </c>
      <c r="H169" s="2"/>
      <c r="I169" s="21">
        <v>160</v>
      </c>
      <c r="J169" s="21">
        <v>4</v>
      </c>
    </row>
    <row r="170" spans="1:10" ht="42" customHeight="1">
      <c r="A170" s="16"/>
      <c r="B170" s="17"/>
      <c r="C170" s="17"/>
      <c r="D170" s="32" t="s">
        <v>147</v>
      </c>
      <c r="E170" s="18" t="s">
        <v>73</v>
      </c>
      <c r="F170" s="19">
        <v>1</v>
      </c>
      <c r="G170" s="33"/>
      <c r="H170" s="2"/>
      <c r="I170" s="21">
        <v>161</v>
      </c>
      <c r="J170" s="21">
        <v>4</v>
      </c>
    </row>
    <row r="171" spans="1:10" ht="42" customHeight="1">
      <c r="A171" s="16"/>
      <c r="B171" s="17"/>
      <c r="C171" s="17"/>
      <c r="D171" s="32" t="s">
        <v>148</v>
      </c>
      <c r="E171" s="18" t="s">
        <v>73</v>
      </c>
      <c r="F171" s="19">
        <v>2</v>
      </c>
      <c r="G171" s="33"/>
      <c r="H171" s="2"/>
      <c r="I171" s="21">
        <v>162</v>
      </c>
      <c r="J171" s="21">
        <v>4</v>
      </c>
    </row>
    <row r="172" spans="1:10" ht="42" customHeight="1">
      <c r="A172" s="16"/>
      <c r="B172" s="17"/>
      <c r="C172" s="17"/>
      <c r="D172" s="32" t="s">
        <v>149</v>
      </c>
      <c r="E172" s="18" t="s">
        <v>73</v>
      </c>
      <c r="F172" s="19">
        <v>1</v>
      </c>
      <c r="G172" s="33"/>
      <c r="H172" s="2"/>
      <c r="I172" s="21">
        <v>163</v>
      </c>
      <c r="J172" s="21">
        <v>4</v>
      </c>
    </row>
    <row r="173" spans="1:10" ht="42" customHeight="1">
      <c r="A173" s="16"/>
      <c r="B173" s="17"/>
      <c r="C173" s="17"/>
      <c r="D173" s="32" t="s">
        <v>150</v>
      </c>
      <c r="E173" s="18" t="s">
        <v>73</v>
      </c>
      <c r="F173" s="19">
        <v>1</v>
      </c>
      <c r="G173" s="33"/>
      <c r="H173" s="2"/>
      <c r="I173" s="21">
        <v>164</v>
      </c>
      <c r="J173" s="21">
        <v>4</v>
      </c>
    </row>
    <row r="174" spans="1:10" ht="42" customHeight="1">
      <c r="A174" s="16"/>
      <c r="B174" s="17"/>
      <c r="C174" s="17"/>
      <c r="D174" s="32" t="s">
        <v>151</v>
      </c>
      <c r="E174" s="18" t="s">
        <v>73</v>
      </c>
      <c r="F174" s="19">
        <v>1</v>
      </c>
      <c r="G174" s="33"/>
      <c r="H174" s="2"/>
      <c r="I174" s="21">
        <v>165</v>
      </c>
      <c r="J174" s="21">
        <v>4</v>
      </c>
    </row>
    <row r="175" spans="1:10" ht="42" customHeight="1">
      <c r="A175" s="16"/>
      <c r="B175" s="17"/>
      <c r="C175" s="17"/>
      <c r="D175" s="32" t="s">
        <v>152</v>
      </c>
      <c r="E175" s="18" t="s">
        <v>73</v>
      </c>
      <c r="F175" s="19">
        <v>1</v>
      </c>
      <c r="G175" s="33"/>
      <c r="H175" s="2"/>
      <c r="I175" s="21">
        <v>166</v>
      </c>
      <c r="J175" s="21">
        <v>4</v>
      </c>
    </row>
    <row r="176" spans="1:10" ht="42" customHeight="1">
      <c r="A176" s="16"/>
      <c r="B176" s="17"/>
      <c r="C176" s="17"/>
      <c r="D176" s="32" t="s">
        <v>153</v>
      </c>
      <c r="E176" s="18" t="s">
        <v>73</v>
      </c>
      <c r="F176" s="19">
        <v>3</v>
      </c>
      <c r="G176" s="33"/>
      <c r="H176" s="2"/>
      <c r="I176" s="21">
        <v>167</v>
      </c>
      <c r="J176" s="21">
        <v>4</v>
      </c>
    </row>
    <row r="177" spans="1:10" ht="42" customHeight="1">
      <c r="A177" s="16"/>
      <c r="B177" s="17"/>
      <c r="C177" s="17"/>
      <c r="D177" s="32" t="s">
        <v>154</v>
      </c>
      <c r="E177" s="18" t="s">
        <v>73</v>
      </c>
      <c r="F177" s="19">
        <v>2</v>
      </c>
      <c r="G177" s="33"/>
      <c r="H177" s="2"/>
      <c r="I177" s="21">
        <v>168</v>
      </c>
      <c r="J177" s="21">
        <v>4</v>
      </c>
    </row>
    <row r="178" spans="1:10" ht="42" customHeight="1">
      <c r="A178" s="16"/>
      <c r="B178" s="17"/>
      <c r="C178" s="17"/>
      <c r="D178" s="32" t="s">
        <v>155</v>
      </c>
      <c r="E178" s="18" t="s">
        <v>73</v>
      </c>
      <c r="F178" s="19">
        <v>1</v>
      </c>
      <c r="G178" s="33"/>
      <c r="H178" s="2"/>
      <c r="I178" s="21">
        <v>169</v>
      </c>
      <c r="J178" s="21">
        <v>4</v>
      </c>
    </row>
    <row r="179" spans="1:10" ht="42" customHeight="1">
      <c r="A179" s="16"/>
      <c r="B179" s="17"/>
      <c r="C179" s="17"/>
      <c r="D179" s="32" t="s">
        <v>156</v>
      </c>
      <c r="E179" s="18" t="s">
        <v>73</v>
      </c>
      <c r="F179" s="19">
        <v>1</v>
      </c>
      <c r="G179" s="33"/>
      <c r="H179" s="2"/>
      <c r="I179" s="21">
        <v>170</v>
      </c>
      <c r="J179" s="21">
        <v>4</v>
      </c>
    </row>
    <row r="180" spans="1:10" ht="42" customHeight="1">
      <c r="A180" s="16"/>
      <c r="B180" s="17"/>
      <c r="C180" s="17"/>
      <c r="D180" s="32" t="s">
        <v>157</v>
      </c>
      <c r="E180" s="18" t="s">
        <v>73</v>
      </c>
      <c r="F180" s="19">
        <v>2</v>
      </c>
      <c r="G180" s="33"/>
      <c r="H180" s="2"/>
      <c r="I180" s="21">
        <v>171</v>
      </c>
      <c r="J180" s="21">
        <v>4</v>
      </c>
    </row>
    <row r="181" spans="1:10" ht="42" customHeight="1">
      <c r="A181" s="16"/>
      <c r="B181" s="17"/>
      <c r="C181" s="17"/>
      <c r="D181" s="32" t="s">
        <v>158</v>
      </c>
      <c r="E181" s="18" t="s">
        <v>73</v>
      </c>
      <c r="F181" s="19">
        <v>1</v>
      </c>
      <c r="G181" s="33"/>
      <c r="H181" s="2"/>
      <c r="I181" s="21">
        <v>172</v>
      </c>
      <c r="J181" s="21">
        <v>4</v>
      </c>
    </row>
    <row r="182" spans="1:10" ht="42" customHeight="1">
      <c r="A182" s="16"/>
      <c r="B182" s="17"/>
      <c r="C182" s="17"/>
      <c r="D182" s="32" t="s">
        <v>159</v>
      </c>
      <c r="E182" s="18" t="s">
        <v>73</v>
      </c>
      <c r="F182" s="19">
        <v>1</v>
      </c>
      <c r="G182" s="33"/>
      <c r="H182" s="2"/>
      <c r="I182" s="21">
        <v>173</v>
      </c>
      <c r="J182" s="21">
        <v>4</v>
      </c>
    </row>
    <row r="183" spans="1:10" ht="42" customHeight="1">
      <c r="A183" s="16"/>
      <c r="B183" s="17"/>
      <c r="C183" s="17"/>
      <c r="D183" s="32" t="s">
        <v>160</v>
      </c>
      <c r="E183" s="18" t="s">
        <v>73</v>
      </c>
      <c r="F183" s="19">
        <v>1</v>
      </c>
      <c r="G183" s="33"/>
      <c r="H183" s="2"/>
      <c r="I183" s="21">
        <v>174</v>
      </c>
      <c r="J183" s="21">
        <v>4</v>
      </c>
    </row>
    <row r="184" spans="1:10" ht="42" customHeight="1">
      <c r="A184" s="16"/>
      <c r="B184" s="17"/>
      <c r="C184" s="17"/>
      <c r="D184" s="32" t="s">
        <v>161</v>
      </c>
      <c r="E184" s="18" t="s">
        <v>73</v>
      </c>
      <c r="F184" s="19">
        <v>2</v>
      </c>
      <c r="G184" s="33"/>
      <c r="H184" s="2"/>
      <c r="I184" s="21">
        <v>175</v>
      </c>
      <c r="J184" s="21">
        <v>4</v>
      </c>
    </row>
    <row r="185" spans="1:10" ht="42" customHeight="1">
      <c r="A185" s="16"/>
      <c r="B185" s="17"/>
      <c r="C185" s="31" t="s">
        <v>162</v>
      </c>
      <c r="D185" s="29"/>
      <c r="E185" s="18" t="s">
        <v>15</v>
      </c>
      <c r="F185" s="19">
        <v>1</v>
      </c>
      <c r="G185" s="20">
        <f>+G186</f>
        <v>0</v>
      </c>
      <c r="H185" s="2"/>
      <c r="I185" s="21">
        <v>176</v>
      </c>
      <c r="J185" s="21">
        <v>3</v>
      </c>
    </row>
    <row r="186" spans="1:10" ht="42" customHeight="1">
      <c r="A186" s="16"/>
      <c r="B186" s="17"/>
      <c r="C186" s="17"/>
      <c r="D186" s="32" t="s">
        <v>162</v>
      </c>
      <c r="E186" s="18" t="s">
        <v>15</v>
      </c>
      <c r="F186" s="19">
        <v>1</v>
      </c>
      <c r="G186" s="20">
        <f>+G187+G188+G189+G190</f>
        <v>0</v>
      </c>
      <c r="H186" s="2"/>
      <c r="I186" s="21">
        <v>177</v>
      </c>
      <c r="J186" s="21">
        <v>4</v>
      </c>
    </row>
    <row r="187" spans="1:10" ht="42" customHeight="1">
      <c r="A187" s="16"/>
      <c r="B187" s="17"/>
      <c r="C187" s="17"/>
      <c r="D187" s="32" t="s">
        <v>163</v>
      </c>
      <c r="E187" s="18" t="s">
        <v>21</v>
      </c>
      <c r="F187" s="19">
        <v>57.7</v>
      </c>
      <c r="G187" s="33"/>
      <c r="H187" s="2"/>
      <c r="I187" s="21">
        <v>178</v>
      </c>
      <c r="J187" s="21">
        <v>4</v>
      </c>
    </row>
    <row r="188" spans="1:10" ht="42" customHeight="1">
      <c r="A188" s="16"/>
      <c r="B188" s="17"/>
      <c r="C188" s="17"/>
      <c r="D188" s="32" t="s">
        <v>164</v>
      </c>
      <c r="E188" s="18" t="s">
        <v>21</v>
      </c>
      <c r="F188" s="19">
        <v>73.400000000000006</v>
      </c>
      <c r="G188" s="33"/>
      <c r="H188" s="2"/>
      <c r="I188" s="21">
        <v>179</v>
      </c>
      <c r="J188" s="21">
        <v>4</v>
      </c>
    </row>
    <row r="189" spans="1:10" ht="42" customHeight="1">
      <c r="A189" s="16"/>
      <c r="B189" s="17"/>
      <c r="C189" s="17"/>
      <c r="D189" s="32" t="s">
        <v>165</v>
      </c>
      <c r="E189" s="18" t="s">
        <v>21</v>
      </c>
      <c r="F189" s="19">
        <v>92.3</v>
      </c>
      <c r="G189" s="33"/>
      <c r="H189" s="2"/>
      <c r="I189" s="21">
        <v>180</v>
      </c>
      <c r="J189" s="21">
        <v>4</v>
      </c>
    </row>
    <row r="190" spans="1:10" ht="42" customHeight="1">
      <c r="A190" s="16"/>
      <c r="B190" s="17"/>
      <c r="C190" s="17"/>
      <c r="D190" s="32" t="s">
        <v>166</v>
      </c>
      <c r="E190" s="18" t="s">
        <v>50</v>
      </c>
      <c r="F190" s="19">
        <v>117.5</v>
      </c>
      <c r="G190" s="33"/>
      <c r="H190" s="2"/>
      <c r="I190" s="21">
        <v>181</v>
      </c>
      <c r="J190" s="21">
        <v>4</v>
      </c>
    </row>
    <row r="191" spans="1:10" ht="42" customHeight="1">
      <c r="A191" s="30" t="s">
        <v>167</v>
      </c>
      <c r="B191" s="28"/>
      <c r="C191" s="28"/>
      <c r="D191" s="29"/>
      <c r="E191" s="18" t="s">
        <v>15</v>
      </c>
      <c r="F191" s="19">
        <v>1</v>
      </c>
      <c r="G191" s="20">
        <f>+G192</f>
        <v>0</v>
      </c>
      <c r="H191" s="2"/>
      <c r="I191" s="21">
        <v>182</v>
      </c>
      <c r="J191" s="21">
        <v>1</v>
      </c>
    </row>
    <row r="192" spans="1:10" ht="42" customHeight="1">
      <c r="A192" s="16"/>
      <c r="B192" s="31" t="s">
        <v>167</v>
      </c>
      <c r="C192" s="28"/>
      <c r="D192" s="29"/>
      <c r="E192" s="18" t="s">
        <v>15</v>
      </c>
      <c r="F192" s="19">
        <v>1</v>
      </c>
      <c r="G192" s="20">
        <f>+G193</f>
        <v>0</v>
      </c>
      <c r="H192" s="2"/>
      <c r="I192" s="21">
        <v>183</v>
      </c>
      <c r="J192" s="21">
        <v>2</v>
      </c>
    </row>
    <row r="193" spans="1:10" ht="42" customHeight="1">
      <c r="A193" s="16"/>
      <c r="B193" s="17"/>
      <c r="C193" s="31" t="s">
        <v>167</v>
      </c>
      <c r="D193" s="29"/>
      <c r="E193" s="18" t="s">
        <v>15</v>
      </c>
      <c r="F193" s="19">
        <v>1</v>
      </c>
      <c r="G193" s="20">
        <f>+G194</f>
        <v>0</v>
      </c>
      <c r="H193" s="2"/>
      <c r="I193" s="21">
        <v>184</v>
      </c>
      <c r="J193" s="21">
        <v>3</v>
      </c>
    </row>
    <row r="194" spans="1:10" ht="42" customHeight="1">
      <c r="A194" s="16"/>
      <c r="B194" s="17"/>
      <c r="C194" s="17"/>
      <c r="D194" s="32" t="s">
        <v>167</v>
      </c>
      <c r="E194" s="18" t="s">
        <v>15</v>
      </c>
      <c r="F194" s="19">
        <v>1</v>
      </c>
      <c r="G194" s="20">
        <f>+G195+G196</f>
        <v>0</v>
      </c>
      <c r="H194" s="2"/>
      <c r="I194" s="21">
        <v>185</v>
      </c>
      <c r="J194" s="21">
        <v>4</v>
      </c>
    </row>
    <row r="195" spans="1:10" ht="42" customHeight="1">
      <c r="A195" s="16"/>
      <c r="B195" s="17"/>
      <c r="C195" s="17"/>
      <c r="D195" s="32" t="s">
        <v>168</v>
      </c>
      <c r="E195" s="18" t="s">
        <v>169</v>
      </c>
      <c r="F195" s="19">
        <v>1</v>
      </c>
      <c r="G195" s="33"/>
      <c r="H195" s="2"/>
      <c r="I195" s="21">
        <v>186</v>
      </c>
      <c r="J195" s="21">
        <v>4</v>
      </c>
    </row>
    <row r="196" spans="1:10" ht="42" customHeight="1">
      <c r="A196" s="16"/>
      <c r="B196" s="17"/>
      <c r="C196" s="17"/>
      <c r="D196" s="32" t="s">
        <v>170</v>
      </c>
      <c r="E196" s="18" t="s">
        <v>169</v>
      </c>
      <c r="F196" s="19">
        <v>1</v>
      </c>
      <c r="G196" s="33"/>
      <c r="H196" s="2"/>
      <c r="I196" s="21">
        <v>187</v>
      </c>
      <c r="J196" s="21">
        <v>4</v>
      </c>
    </row>
    <row r="197" spans="1:10" ht="42" customHeight="1">
      <c r="A197" s="30" t="s">
        <v>171</v>
      </c>
      <c r="B197" s="28"/>
      <c r="C197" s="28"/>
      <c r="D197" s="29"/>
      <c r="E197" s="18" t="s">
        <v>15</v>
      </c>
      <c r="F197" s="19">
        <v>1</v>
      </c>
      <c r="G197" s="20">
        <f>+G198</f>
        <v>0</v>
      </c>
      <c r="H197" s="2"/>
      <c r="I197" s="21">
        <v>188</v>
      </c>
      <c r="J197" s="21">
        <v>1</v>
      </c>
    </row>
    <row r="198" spans="1:10" ht="42" customHeight="1">
      <c r="A198" s="16"/>
      <c r="B198" s="31" t="s">
        <v>171</v>
      </c>
      <c r="C198" s="28"/>
      <c r="D198" s="29"/>
      <c r="E198" s="18" t="s">
        <v>15</v>
      </c>
      <c r="F198" s="19">
        <v>1</v>
      </c>
      <c r="G198" s="20">
        <f>+G199</f>
        <v>0</v>
      </c>
      <c r="H198" s="2"/>
      <c r="I198" s="21">
        <v>189</v>
      </c>
      <c r="J198" s="21">
        <v>2</v>
      </c>
    </row>
    <row r="199" spans="1:10" ht="42" customHeight="1">
      <c r="A199" s="16"/>
      <c r="B199" s="17"/>
      <c r="C199" s="31" t="s">
        <v>171</v>
      </c>
      <c r="D199" s="29"/>
      <c r="E199" s="18" t="s">
        <v>15</v>
      </c>
      <c r="F199" s="19">
        <v>1</v>
      </c>
      <c r="G199" s="20">
        <f>+G200</f>
        <v>0</v>
      </c>
      <c r="H199" s="2"/>
      <c r="I199" s="21">
        <v>190</v>
      </c>
      <c r="J199" s="21">
        <v>3</v>
      </c>
    </row>
    <row r="200" spans="1:10" ht="42" customHeight="1">
      <c r="A200" s="16"/>
      <c r="B200" s="17"/>
      <c r="C200" s="17"/>
      <c r="D200" s="32" t="s">
        <v>171</v>
      </c>
      <c r="E200" s="18" t="s">
        <v>15</v>
      </c>
      <c r="F200" s="19">
        <v>1</v>
      </c>
      <c r="G200" s="20">
        <f>+G201</f>
        <v>0</v>
      </c>
      <c r="H200" s="2"/>
      <c r="I200" s="21">
        <v>191</v>
      </c>
      <c r="J200" s="21">
        <v>4</v>
      </c>
    </row>
    <row r="201" spans="1:10" ht="42" customHeight="1">
      <c r="A201" s="16"/>
      <c r="B201" s="17"/>
      <c r="C201" s="17"/>
      <c r="D201" s="32" t="s">
        <v>172</v>
      </c>
      <c r="E201" s="18" t="s">
        <v>173</v>
      </c>
      <c r="F201" s="19">
        <v>10</v>
      </c>
      <c r="G201" s="33"/>
      <c r="H201" s="2"/>
      <c r="I201" s="21">
        <v>192</v>
      </c>
      <c r="J201" s="21">
        <v>4</v>
      </c>
    </row>
    <row r="202" spans="1:10" ht="42" customHeight="1">
      <c r="A202" s="30" t="s">
        <v>174</v>
      </c>
      <c r="B202" s="28"/>
      <c r="C202" s="28"/>
      <c r="D202" s="29"/>
      <c r="E202" s="18" t="s">
        <v>15</v>
      </c>
      <c r="F202" s="19">
        <v>1</v>
      </c>
      <c r="G202" s="33"/>
      <c r="H202" s="2"/>
      <c r="I202" s="21">
        <v>193</v>
      </c>
      <c r="J202" s="21">
        <v>210</v>
      </c>
    </row>
    <row r="203" spans="1:10" ht="42" customHeight="1">
      <c r="A203" s="30" t="s">
        <v>175</v>
      </c>
      <c r="B203" s="28"/>
      <c r="C203" s="28"/>
      <c r="D203" s="29"/>
      <c r="E203" s="18" t="s">
        <v>15</v>
      </c>
      <c r="F203" s="19">
        <v>1</v>
      </c>
      <c r="G203" s="33"/>
      <c r="H203" s="2"/>
      <c r="I203" s="21">
        <v>194</v>
      </c>
      <c r="J203" s="21">
        <v>220</v>
      </c>
    </row>
    <row r="204" spans="1:10" ht="42" customHeight="1">
      <c r="A204" s="34" t="s">
        <v>176</v>
      </c>
      <c r="B204" s="35"/>
      <c r="C204" s="35"/>
      <c r="D204" s="36"/>
      <c r="E204" s="37" t="s">
        <v>15</v>
      </c>
      <c r="F204" s="38">
        <v>1</v>
      </c>
      <c r="G204" s="39">
        <f>+G10+G203</f>
        <v>0</v>
      </c>
      <c r="H204" s="40"/>
      <c r="I204" s="41">
        <v>195</v>
      </c>
      <c r="J204" s="41">
        <v>30</v>
      </c>
    </row>
    <row r="205" spans="1:10" ht="42" customHeight="1">
      <c r="A205" s="22" t="s">
        <v>11</v>
      </c>
      <c r="B205" s="23"/>
      <c r="C205" s="23"/>
      <c r="D205" s="24"/>
      <c r="E205" s="25" t="s">
        <v>12</v>
      </c>
      <c r="F205" s="26" t="s">
        <v>12</v>
      </c>
      <c r="G205" s="27">
        <f>G204</f>
        <v>0</v>
      </c>
      <c r="I205" s="21">
        <v>196</v>
      </c>
      <c r="J205" s="21">
        <v>90</v>
      </c>
    </row>
    <row r="206" spans="1:10" ht="42" customHeight="1"/>
    <row r="207" spans="1:10" ht="42" customHeight="1"/>
  </sheetData>
  <sheetProtection algorithmName="SHA-512" hashValue="WoxDJueOhQfgYNSds+YFKCuiAY+RnrPAUYyOPvtjwbZQjwgZ+YCh5drzRgtFvpg7RhoIQdSXIPUpD2U32dt15A==" saltValue="v7N4KFXAF1Y+GrCjcfSe/Q==" spinCount="100000" sheet="1" objects="1" scenarios="1"/>
  <mergeCells count="41">
    <mergeCell ref="C199:D199"/>
    <mergeCell ref="A202:D202"/>
    <mergeCell ref="A203:D203"/>
    <mergeCell ref="A204:D204"/>
    <mergeCell ref="C185:D185"/>
    <mergeCell ref="A191:D191"/>
    <mergeCell ref="B192:D192"/>
    <mergeCell ref="C193:D193"/>
    <mergeCell ref="A197:D197"/>
    <mergeCell ref="B198:D198"/>
    <mergeCell ref="A124:D124"/>
    <mergeCell ref="A125:D125"/>
    <mergeCell ref="A126:D126"/>
    <mergeCell ref="A127:D127"/>
    <mergeCell ref="B128:D128"/>
    <mergeCell ref="C129:D129"/>
    <mergeCell ref="B90:D90"/>
    <mergeCell ref="C91:D91"/>
    <mergeCell ref="B112:D112"/>
    <mergeCell ref="C113:D113"/>
    <mergeCell ref="B120:D120"/>
    <mergeCell ref="C121:D121"/>
    <mergeCell ref="C40:D40"/>
    <mergeCell ref="B49:D49"/>
    <mergeCell ref="C50:D50"/>
    <mergeCell ref="B54:D54"/>
    <mergeCell ref="C55:D55"/>
    <mergeCell ref="C70:D70"/>
    <mergeCell ref="A205:D205"/>
    <mergeCell ref="A10:D10"/>
    <mergeCell ref="A11:D11"/>
    <mergeCell ref="A12:D12"/>
    <mergeCell ref="B13:D13"/>
    <mergeCell ref="C14:D14"/>
    <mergeCell ref="B39:D39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Hasuda Kazuya</dc:creator>
  <cp:lastModifiedBy>Hasuda Kazuya</cp:lastModifiedBy>
  <dcterms:created xsi:type="dcterms:W3CDTF">2021-02-10T06:39:23Z</dcterms:created>
  <dcterms:modified xsi:type="dcterms:W3CDTF">2021-02-10T06:43:20Z</dcterms:modified>
</cp:coreProperties>
</file>